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failid\RTK\Kasutajad\eliise.padurets\Desktop\eLNÕU RIISAAR\"/>
    </mc:Choice>
  </mc:AlternateContent>
  <xr:revisionPtr revIDLastSave="0" documentId="8_{13B7BE72-7AFA-4E84-BF82-659EB220B895}" xr6:coauthVersionLast="47" xr6:coauthVersionMax="47" xr10:uidLastSave="{00000000-0000-0000-0000-000000000000}"/>
  <bookViews>
    <workbookView xWindow="28680" yWindow="-120" windowWidth="29040" windowHeight="17640" xr2:uid="{EE745664-BDCF-4600-9E1C-F965B303F6CF}"/>
  </bookViews>
  <sheets>
    <sheet name="Leht1" sheetId="1" r:id="rId1"/>
  </sheets>
  <definedNames>
    <definedName name="_ftn1" localSheetId="0">Leht1!$A$13</definedName>
    <definedName name="_ftnref1" localSheetId="0">Leht1!$F$4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9" i="1"/>
  <c r="G8" i="1"/>
  <c r="G7" i="1"/>
  <c r="G6" i="1"/>
  <c r="G5" i="1"/>
  <c r="J10" i="1"/>
  <c r="J9" i="1"/>
  <c r="J8" i="1"/>
  <c r="J7" i="1"/>
  <c r="J6" i="1"/>
  <c r="J5" i="1"/>
  <c r="F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tc={495F13B6-E682-49FA-AA8F-3A08F4393CAD}</author>
    <author>tc={26D84FC5-E3D0-475C-8558-82E402E1E7CF}</author>
    <author>tc={07170A9D-82FB-4AF6-BA3F-C76F8BB4F2CE}</author>
    <author>tc={95EFA514-8459-4152-A0EE-FDC1574A8EA3}</author>
  </authors>
  <commentList>
    <comment ref="I3" authorId="0" shapeId="0" xr:uid="{495F13B6-E682-49FA-AA8F-3A08F4393CAD}">
      <text>
        <t>[Lõimkommentaar]
Teie Exceli versioon võimaldab teil seda lõimkommentaari lugeda, ent kõik sellesse tehtud muudatused eemaldatakse, kui fail avatakse Exceli uuemas versioonis. Lisateavet leiate siit: https://go.microsoft.com/fwlink/?linkid=870924.
Kommentaar:
    need ehk rakendamise tingimused</t>
      </text>
    </comment>
    <comment ref="G4" authorId="1" shapeId="0" xr:uid="{26D84FC5-E3D0-475C-8558-82E402E1E7CF}">
      <text>
        <t>[Lõimkommentaar]
Teie Exceli versioon võimaldab teil seda lõimkommentaari lugeda, ent kõik sellesse tehtud muudatused eemaldatakse, kui fail avatakse Exceli uuemas versioonis. Lisateavet leiate siit: https://go.microsoft.com/fwlink/?linkid=870924.
Kommentaar:
    see peaks ka siin olema  või on see sama mis see klassiruumide mahutavus - ei ole ju  - mahutada saab rohkem kui tegelikult õppijaid.  ja see peaks olema ka siis projekti lõpetamise seisuga - see vaja ka kirja panna - ei osanud hästi</t>
      </text>
    </comment>
    <comment ref="I4" authorId="2" shapeId="0" xr:uid="{07170A9D-82FB-4AF6-BA3F-C76F8BB4F2CE}">
      <text>
        <t>[Lõimkommentaar]
Teie Exceli versioon võimaldab teil seda lõimkommentaari lugeda, ent kõik sellesse tehtud muudatused eemaldatakse, kui fail avatakse Exceli uuemas versioonis. Lisateavet leiate siit: https://go.microsoft.com/fwlink/?linkid=870924.
Kommentaar:
    kas tõendab ainult kohapealne vaatlus, et maja enam ei ole või tehakse ehitusregistrisse ka mingid kanded või kustutatakse?</t>
      </text>
    </comment>
    <comment ref="I5" authorId="3" shapeId="0" xr:uid="{95EFA514-8459-4152-A0EE-FDC1574A8EA3}">
      <text>
        <t>[Lõimkommentaar]
Teie Exceli versioon võimaldab teil seda lõimkommentaari lugeda, ent kõik sellesse tehtud muudatused eemaldatakse, kui fail avatakse Exceli uuemas versioonis. Lisateavet leiate siit: https://go.microsoft.com/fwlink/?linkid=870924.
Kommentaar:
    kuidas see dokumenteeritakse  - registris? mis see täpselt tähendab? - lammutatakse, aga võib jätta iseseisvate osadena kasutamisele? Kus see fikseeritakse, et investeeringute koostamise hetkel/ajal neid kasutatakse ja mis ajaks loetakse investeeringute kava koostamist? sama küsimus ka kõikide järgnevalt toodud koolide osas</t>
      </text>
    </comment>
  </commentList>
</comments>
</file>

<file path=xl/sharedStrings.xml><?xml version="1.0" encoding="utf-8"?>
<sst xmlns="http://schemas.openxmlformats.org/spreadsheetml/2006/main" count="51" uniqueCount="46">
  <si>
    <t>Projekti lühikirjeldus</t>
  </si>
  <si>
    <t>Alutaguse vald</t>
  </si>
  <si>
    <t>Iisaku Gümnaasiumi ümberkujundamine põhikooliks ning 135 õppekohaga koolihoone ehitamine</t>
  </si>
  <si>
    <t>Narva linn</t>
  </si>
  <si>
    <t>Narva linnas vähemalt kahe põhikooli ühendamine üheks põhikooliks ning kuni kolme paralleeliga ja väikeklassidega koolihoone ehitamine</t>
  </si>
  <si>
    <t>Narva-Jõesuu linn</t>
  </si>
  <si>
    <t>Narva-Jõesuu Koolile 135 õppekohaga koolihoone ehitamine</t>
  </si>
  <si>
    <t>Toila vald</t>
  </si>
  <si>
    <t>Toila Gümnaasiumi ümberkujundamine põhikooliks ning 180 õppekohaga koolihoone ehitamine</t>
  </si>
  <si>
    <t>[1] Lisanduvad väikeklasside õpilased</t>
  </si>
  <si>
    <t>Iisaku Gümnaasium on ümberkorraldatud põhikooliks</t>
  </si>
  <si>
    <t>Toila Gümnaasium on ümberkorraldatud põhikooliks</t>
  </si>
  <si>
    <t>Kohtla-Järve Ahtme linnaossa ehitatava uue õppehoone kasutusele võtmisel lammutatakse senised õppehooned EHR koodidega 102021611 ja 102030767. Elluviija võib jätta iseseisvate osadena kasutusse osad, mida investeeringute kava koostamise hetkel kasutatakse spordiruumidena või neid teenindavate ruumidena.</t>
  </si>
  <si>
    <t>Narva linna ehitatava uue õppehoone kasutusele võtmisel lammutatakse senised õppehooned EHR koodidega 118009079, 120257359 ning õppehoone EHR koodiga 118009647 algsele koolihoonele juurde ehitatud osa. Elluviija võib jätta iseseisvate osadena kasutusse osad, mida investeeringute kava koostamise hetkel kasutatakse spordiruumidena või neid teenindavate ruumidena.</t>
  </si>
  <si>
    <t>Narva-Jõesuusse ehitatava uue õppehoone kasutusele võtmisel lammutatakse senine õppehoone EHR koodiga 118009764. Elluviija võib jätta iseseisvate osadena kasutusse osad, mida investeeringute kava koostamise hetkel kasutatakse spordiruumidena või neid teenindavate ruumidena.</t>
  </si>
  <si>
    <t>Toilasse ehitatava uue õppehoone kasutusele võtmisel lammutatakse senisest õppehoonest EHR koodiga 102017678 need osad, mis ei ole kasutusele võetud uue õppehoone osana või mis ei ole tunnistatud kultuuriväärtuslikuks. Elluviija võib jätta iseseisvate osadena kasutusse osad, mida investeeringute kava koostamise hetkel kasutatakse spordiruumidena või neid teenindavate ruumidena.</t>
  </si>
  <si>
    <t>[2] Õppehoonele lisanduvad ka muud kulud, vt täpsemalt abikõlblike kulude loend käskkirjas ja seletuskirjas</t>
  </si>
  <si>
    <t>Projektide tegevused, mille tegemise ja tulemused, mille saavutamise eest vastutavad elluviijad.</t>
  </si>
  <si>
    <t>Iisakuse ehitatava uue õppehoone kasutusele võtmisel lammutatakse hoonest EHR koodiga 102027476 need osad, mis ei ole kasutusele võetud uue õppehoone osana.
Elluviija võib jätta iseseisvate osadena kasutusse osad, mida investeeringute kava koostamise hetkel kasutatakse spordiruumidena või neid teenindavate ruumidena, õpilaskoduna, noortekeskusena või huvikoolina.</t>
  </si>
  <si>
    <t>Narva linnas on vähemalt kaks omavalitsuse pidamisel olevat põhikooli ühendatud üheks põhikooliks.
Narva Täiskasvanute Kooli pidamine on üle antud riigile.</t>
  </si>
  <si>
    <t>Elluviija ja partner (olemasolu korral)</t>
  </si>
  <si>
    <t>Kohtla-Järve linn. Partnerina on kaasatud Haridus- ja Teadusministeerium</t>
  </si>
  <si>
    <t>Kohtla-Järve Järve linnaosas on kaks omavalitsuse pidamisel olevat põhikooli ühendatud üheks põhikooliks.
Kohtla-Järve Ahtme linnaosas on kolm omavalitsuse pidamisel olevat põhikooli ühendatud üheks põhikooliks.
Kohtla-Järve Täiskasvanute Gümnaasiumi pidamine on üle antud riigile.</t>
  </si>
  <si>
    <t>Olemasoleva koolihoone rekonstrueerimine või uue koolihoone ehitamine. Oodatavad tulemused.</t>
  </si>
  <si>
    <t>Kohaliku omavalitsuse koolivõrgu ümberkorraldamine. Oodatavad tulemused.</t>
  </si>
  <si>
    <t xml:space="preserve">
Projekti elluviimise tulemusena vabanevate endiste õppehoonete või -ruumide pind, mis projekti käigus lammutatakse. Oodatavad tulemused.</t>
  </si>
  <si>
    <t>2.1. Kohtla-Järve Järve linnaosas kahe omavalitsuse pidamisel oleva põhikooli ühendamine üheks põhikooliks ning koolihoone ehitamine riigi pidamisel olevale Kohtla-Järve Järve Koolile.
Partneri osa projektist on uue koolihoone ehitamine ja sisustamine koos kõigi kaasnevate tegevustega Kohtla-Järve Järve Koolile ning õppehoonete EHR koodiga 102035273 ja 102020744 lammutamine.</t>
  </si>
  <si>
    <t xml:space="preserve">2.2. Kohtla-Järve Ahtme linnaosas kolme põhikooli ühendamine üheks põhikooliks ning kuni kolme paralleeliga koolihoone ehitamine. </t>
  </si>
  <si>
    <t>Iisaku Gümnaasiumi ümberkorraldamisel tekkivale põhikoolile on ehitatud õppehoone (sh vajadusel rekonstrueerides osaliselt või täielikult olemasolevaid hooneid)</t>
  </si>
  <si>
    <t>Ahtme linnaosa kolme munitsipaalpõhikooli liitmisel tekkivale põhikoolile on ehitatud uus õppehoone (sh vajadusel rekonstrueerides osaliselt või täielikult olemasolevaid hooneid)</t>
  </si>
  <si>
    <t>Kohtla-Järve Järve Koolile on ehitatud uus õppehoone</t>
  </si>
  <si>
    <t>Narva linnas kahe munitsipaalpõhikooli liitmisel tekkivale põhikoolile ja vajadusel Narva Paju Koolile on ehitatud uus ühine õppehoone (sh vajadusel rekonstrueerides osaliselt või täielikult olemasolevaid hooneid)</t>
  </si>
  <si>
    <t>Toila Gümnaasiumi ümberkorraldamisel tekkivale põhikoolile on ehitatud õppehoone (sh vajadusel rekonstrueerides osaliselt või täielikult olemasolevaid hooneid)</t>
  </si>
  <si>
    <t>Narva-Jõesuu Koolile on ehitatud õppehoone (sh vajadusel rekonstrueerides osaliselt või täielikult olemasolevaid hooneid)</t>
  </si>
  <si>
    <t>Investeeringuobjekti edasise kasutuse täiendavate püsikulude suurus ja nende katmise allikad aastate kaupa projekti abikõlblikkuse perioodil ja kestuse nõude täitmise ajal</t>
  </si>
  <si>
    <t>Täiendavaid püsikulusid ei teki</t>
  </si>
  <si>
    <t>TAT spetsiifiline näitaja.
Täitmist tõendab: Kohaliku omavalitsuse koolide kehtivad  ümberkorraldamise otsused.</t>
  </si>
  <si>
    <t>TAT spetsiifiline näitaja.
Täitmist tõendab:
Rekonstrueeritud või uus õppehoone on kasutusloa saanud ja kasutusele võetud</t>
  </si>
  <si>
    <t>Meetme väljundnäitaja: Uute või ajakohastatud haridusasutuste klassiruumide mahutavus
Täitmist tõendab:  Kasutusse võetud õppehoone õppekohtade arv [1]</t>
  </si>
  <si>
    <t>TAT spetsiifiline näitaja.
Täitmist tõendab:
Kasutusse võetud õppehoone suletud netopind [2]</t>
  </si>
  <si>
    <t>Kohtla-Järve Järve Koolile uue õppehoone kasutusele võtmisel lammutatakse õppehoone EHR koodiga 102035273. 
Järve linnaosa õpilaste arvu vähenemisel alla õppekohtade arvu, mille arvestusega on ehitatud Kohtla-Järve Kesklinna Kooli õppehoone (EHR koodiga 102009821) ja ehitatakse Kohtla-Järve Järve Kooli uus õppehoone, lammutatakse õppehoone EHR koodiga 102020744. Elluviija võib jätta iseseisvate osadena kasutusse osad, mida investeeringute kava koostamise hetkel kasutatakse spordiruumidena või neid teenindavate ruumidena.</t>
  </si>
  <si>
    <t xml:space="preserve">Projekti eeldatav maksumus (toetus koos omafinantseeringuga)  </t>
  </si>
  <si>
    <t>Projektile eraldatav toetuse suurim summa (sisaldab EL toetust ja riiklikku kaasfinantseeringut)</t>
  </si>
  <si>
    <t>Toetuse suurim osakaal abikõlblikest kuludest (%)</t>
  </si>
  <si>
    <t>Meetme tulemusnäitaja: Uute või ajakohastatud haridusasutuste kasutajate arv aastas.
Täitmist tõendab: Kasutusse võetud õppehoones õppivate õpilaste arv</t>
  </si>
  <si>
    <t>TAT spetsiifiline näitaja.
Täitmist tõendab:
Lammutatud õppehooned või -ruumid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</si>
</sst>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charset val="186"/>
      <scheme val="minor"/>
    </font>
    <font>
      <sz val="12"/>
      <name val="Arial Narrow"/>
      <family val="2"/>
      <charset val="186"/>
    </font>
    <font>
      <b/>
      <sz val="12"/>
      <name val="Arial Narrow"/>
      <family val="2"/>
      <charset val="186"/>
    </font>
    <font>
      <b/>
      <sz val="12"/>
      <color theme="1"/>
      <name val="Arial Narrow"/>
      <family val="2"/>
      <charset val="186"/>
    </font>
    <font>
      <sz val="12"/>
      <color theme="1"/>
      <name val="Arial Narrow"/>
      <family val="2"/>
      <charset val="186"/>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0">
    <xf numFmtId="0" fontId="0" fillId="0" borderId="0" xfId="0"/>
    <xf numFmtId="0" fontId="1" fillId="0" borderId="0" xfId="0" applyFont="1" applyAlignment="1">
      <alignment horizontal="center"/>
    </xf>
    <xf numFmtId="0" fontId="1" fillId="0" borderId="0" xfId="0" applyFont="1"/>
    <xf numFmtId="3" fontId="1" fillId="0" borderId="0" xfId="0" applyNumberFormat="1" applyFont="1"/>
    <xf numFmtId="0" fontId="2" fillId="0" borderId="0" xfId="0" applyFont="1" applyAlignment="1">
      <alignment horizontal="center" vertical="center"/>
    </xf>
    <xf numFmtId="9" fontId="1" fillId="0" borderId="0" xfId="0" applyNumberFormat="1" applyFont="1"/>
    <xf numFmtId="0" fontId="1" fillId="0" borderId="0" xfId="0" applyFont="1" applyAlignment="1">
      <alignment horizontal="left"/>
    </xf>
    <xf numFmtId="4" fontId="1" fillId="0" borderId="0" xfId="0" applyNumberFormat="1" applyFont="1"/>
    <xf numFmtId="0" fontId="1" fillId="0" borderId="0" xfId="0" applyFont="1" applyAlignment="1"/>
    <xf numFmtId="0" fontId="3" fillId="2" borderId="1" xfId="0" applyFont="1" applyFill="1" applyBorder="1" applyAlignment="1">
      <alignment horizontal="left" vertical="center" wrapText="1"/>
    </xf>
    <xf numFmtId="0" fontId="3" fillId="2" borderId="1" xfId="0" applyFont="1" applyFill="1" applyBorder="1" applyAlignment="1">
      <alignment horizontal="left" wrapText="1"/>
    </xf>
    <xf numFmtId="0" fontId="3" fillId="0" borderId="1" xfId="0" applyFont="1" applyBorder="1" applyAlignment="1">
      <alignment vertical="center" wrapText="1"/>
    </xf>
    <xf numFmtId="0" fontId="4" fillId="0" borderId="1" xfId="0" applyFont="1" applyBorder="1" applyAlignment="1">
      <alignment horizontal="left" wrapText="1"/>
    </xf>
    <xf numFmtId="0" fontId="4" fillId="0" borderId="3" xfId="0" applyFont="1" applyBorder="1" applyAlignment="1">
      <alignment wrapText="1"/>
    </xf>
    <xf numFmtId="0" fontId="4" fillId="0" borderId="1" xfId="0" applyFont="1" applyBorder="1" applyAlignment="1">
      <alignment vertical="center" wrapText="1"/>
    </xf>
    <xf numFmtId="3" fontId="4" fillId="0" borderId="1" xfId="0" applyNumberFormat="1" applyFont="1" applyBorder="1" applyAlignment="1">
      <alignment vertical="center" wrapText="1"/>
    </xf>
    <xf numFmtId="9" fontId="4" fillId="0" borderId="1" xfId="0" applyNumberFormat="1" applyFont="1" applyBorder="1" applyAlignment="1">
      <alignment vertical="center" wrapText="1"/>
    </xf>
    <xf numFmtId="3" fontId="4" fillId="0" borderId="3" xfId="0" applyNumberFormat="1" applyFont="1" applyBorder="1" applyAlignment="1">
      <alignment vertical="center" wrapText="1"/>
    </xf>
    <xf numFmtId="9" fontId="4" fillId="0" borderId="1"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0" fontId="4" fillId="0" borderId="1" xfId="0" applyFont="1" applyBorder="1" applyAlignment="1">
      <alignment wrapText="1"/>
    </xf>
    <xf numFmtId="0" fontId="3" fillId="0" borderId="1" xfId="0" applyFont="1" applyBorder="1" applyAlignment="1">
      <alignment horizontal="right" vertical="center" wrapText="1"/>
    </xf>
    <xf numFmtId="0" fontId="4" fillId="0" borderId="1" xfId="0" applyFont="1" applyBorder="1" applyAlignment="1">
      <alignment horizontal="left" wrapText="1"/>
    </xf>
    <xf numFmtId="0" fontId="3" fillId="0" borderId="1" xfId="0" applyFont="1" applyBorder="1" applyAlignment="1">
      <alignment horizontal="lef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9" fontId="3" fillId="2" borderId="3" xfId="0" applyNumberFormat="1" applyFont="1" applyFill="1" applyBorder="1" applyAlignment="1">
      <alignment horizontal="center" vertical="center" wrapText="1"/>
    </xf>
    <xf numFmtId="9" fontId="3" fillId="2" borderId="7" xfId="0" applyNumberFormat="1" applyFont="1" applyFill="1" applyBorder="1" applyAlignment="1">
      <alignment horizontal="center" vertical="center" wrapText="1"/>
    </xf>
    <xf numFmtId="9" fontId="3" fillId="2" borderId="2"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4" fontId="3" fillId="2" borderId="3" xfId="0" applyNumberFormat="1" applyFont="1" applyFill="1" applyBorder="1" applyAlignment="1">
      <alignment horizontal="center" vertical="center" wrapText="1"/>
    </xf>
    <xf numFmtId="4" fontId="3" fillId="2" borderId="7" xfId="0" applyNumberFormat="1" applyFont="1" applyFill="1" applyBorder="1" applyAlignment="1">
      <alignment horizontal="center" vertical="center"/>
    </xf>
    <xf numFmtId="4" fontId="3" fillId="2" borderId="2" xfId="0" applyNumberFormat="1" applyFont="1" applyFill="1" applyBorder="1" applyAlignment="1">
      <alignment horizontal="center" vertical="center"/>
    </xf>
    <xf numFmtId="9" fontId="3" fillId="2" borderId="1" xfId="0" applyNumberFormat="1" applyFont="1" applyFill="1" applyBorder="1" applyAlignment="1">
      <alignment horizontal="center"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Urve Vool" id="{BBDEC618-DA58-4E04-AFB2-ECB2900DC90E}" userId="S::Urve.Vool@rtk.ee::0731e444-54cf-4f4b-9ed7-a735e45f1a56" providerId="AD"/>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3" dT="2024-05-20T08:45:47.13" personId="{BBDEC618-DA58-4E04-AFB2-ECB2900DC90E}" id="{495F13B6-E682-49FA-AA8F-3A08F4393CAD}">
    <text>need ehk rakendamise tingimused</text>
  </threadedComment>
  <threadedComment ref="G4" dT="2024-05-20T08:52:03.11" personId="{BBDEC618-DA58-4E04-AFB2-ECB2900DC90E}" id="{26D84FC5-E3D0-475C-8558-82E402E1E7CF}">
    <text>see peaks ka siin olema  või on see sama mis see klassiruumide mahutavus - ei ole ju  - mahutada saab rohkem kui tegelikult õppijaid.  ja see peaks olema ka siis projekti lõpetamise seisuga - see vaja ka kirja panna - ei osanud hästi</text>
  </threadedComment>
  <threadedComment ref="I4" dT="2024-05-20T06:43:31.14" personId="{BBDEC618-DA58-4E04-AFB2-ECB2900DC90E}" id="{07170A9D-82FB-4AF6-BA3F-C76F8BB4F2CE}">
    <text>kas tõendab ainult kohapealne vaatlus, et maja enam ei ole või tehakse ehitusregistrisse ka mingid kanded või kustutatakse?</text>
  </threadedComment>
  <threadedComment ref="I5" dT="2024-05-20T06:46:17.21" personId="{BBDEC618-DA58-4E04-AFB2-ECB2900DC90E}" id="{95EFA514-8459-4152-A0EE-FDC1574A8EA3}">
    <text>kuidas see dokumenteeritakse  - registris? mis see täpselt tähendab? - lammutatakse, aga võib jätta iseseisvate osadena kasutamisele? Kus see fikseeritakse, et investeeringute koostamise hetkel/ajal neid kasutatakse ja mis ajaks loetakse investeeringute kava koostamist? sama küsimus ka kõikide järgnevalt toodud koolide osas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830BA-BEE0-4DD9-848A-A0881881DBCD}">
  <dimension ref="A1:M14"/>
  <sheetViews>
    <sheetView tabSelected="1" zoomScale="84" zoomScaleNormal="84" workbookViewId="0">
      <selection activeCell="C3" sqref="C3:C4"/>
    </sheetView>
  </sheetViews>
  <sheetFormatPr defaultColWidth="8.7109375" defaultRowHeight="15.75" x14ac:dyDescent="0.25"/>
  <cols>
    <col min="1" max="1" width="31.140625" style="1" bestFit="1" customWidth="1"/>
    <col min="2" max="2" width="24.28515625" style="2" customWidth="1"/>
    <col min="3" max="3" width="58.42578125" style="2" customWidth="1"/>
    <col min="4" max="4" width="23.85546875" style="6" customWidth="1"/>
    <col min="5" max="5" width="23.85546875" style="2" customWidth="1"/>
    <col min="6" max="6" width="18.5703125" style="2" bestFit="1" customWidth="1"/>
    <col min="7" max="7" width="18.5703125" style="2" customWidth="1"/>
    <col min="8" max="8" width="16.85546875" style="2" customWidth="1"/>
    <col min="9" max="9" width="60.140625" style="2" customWidth="1"/>
    <col min="10" max="10" width="25.5703125" style="7" customWidth="1"/>
    <col min="11" max="11" width="21.140625" style="3" customWidth="1"/>
    <col min="12" max="12" width="21.140625" style="5" customWidth="1"/>
    <col min="13" max="13" width="21.140625" style="3" customWidth="1"/>
    <col min="14" max="16384" width="8.7109375" style="2"/>
  </cols>
  <sheetData>
    <row r="1" spans="1:13" x14ac:dyDescent="0.25">
      <c r="A1" s="4"/>
    </row>
    <row r="2" spans="1:13" ht="30.95" customHeight="1" x14ac:dyDescent="0.25">
      <c r="A2" s="35"/>
      <c r="B2" s="31" t="s">
        <v>20</v>
      </c>
      <c r="C2" s="31" t="s">
        <v>17</v>
      </c>
      <c r="D2" s="31"/>
      <c r="E2" s="31"/>
      <c r="F2" s="31"/>
      <c r="G2" s="31"/>
      <c r="H2" s="31"/>
      <c r="I2" s="31"/>
      <c r="J2" s="36" t="s">
        <v>41</v>
      </c>
      <c r="K2" s="32" t="s">
        <v>42</v>
      </c>
      <c r="L2" s="39" t="s">
        <v>43</v>
      </c>
      <c r="M2" s="28" t="s">
        <v>34</v>
      </c>
    </row>
    <row r="3" spans="1:13" ht="68.099999999999994" customHeight="1" x14ac:dyDescent="0.25">
      <c r="A3" s="35"/>
      <c r="B3" s="31"/>
      <c r="C3" s="31" t="s">
        <v>0</v>
      </c>
      <c r="D3" s="9" t="s">
        <v>24</v>
      </c>
      <c r="E3" s="25" t="s">
        <v>23</v>
      </c>
      <c r="F3" s="26"/>
      <c r="G3" s="26"/>
      <c r="H3" s="27"/>
      <c r="I3" s="9" t="s">
        <v>25</v>
      </c>
      <c r="J3" s="37"/>
      <c r="K3" s="33"/>
      <c r="L3" s="39"/>
      <c r="M3" s="29"/>
    </row>
    <row r="4" spans="1:13" ht="204.75" x14ac:dyDescent="0.25">
      <c r="A4" s="35"/>
      <c r="B4" s="31"/>
      <c r="C4" s="31"/>
      <c r="D4" s="9" t="s">
        <v>36</v>
      </c>
      <c r="E4" s="9" t="s">
        <v>37</v>
      </c>
      <c r="F4" s="10" t="s">
        <v>38</v>
      </c>
      <c r="G4" s="10" t="s">
        <v>44</v>
      </c>
      <c r="H4" s="9" t="s">
        <v>39</v>
      </c>
      <c r="I4" s="9" t="s">
        <v>45</v>
      </c>
      <c r="J4" s="38"/>
      <c r="K4" s="34"/>
      <c r="L4" s="39"/>
      <c r="M4" s="30"/>
    </row>
    <row r="5" spans="1:13" ht="126" x14ac:dyDescent="0.25">
      <c r="A5" s="11">
        <v>1</v>
      </c>
      <c r="B5" s="11" t="s">
        <v>1</v>
      </c>
      <c r="C5" s="11" t="s">
        <v>2</v>
      </c>
      <c r="D5" s="12" t="s">
        <v>10</v>
      </c>
      <c r="E5" s="13" t="s">
        <v>28</v>
      </c>
      <c r="F5" s="14">
        <v>135</v>
      </c>
      <c r="G5" s="14">
        <f>ROUND(F5*0.9,0)</f>
        <v>122</v>
      </c>
      <c r="H5" s="14">
        <v>1800</v>
      </c>
      <c r="I5" s="14" t="s">
        <v>18</v>
      </c>
      <c r="J5" s="15">
        <f>ROUND(K5/85%,0)</f>
        <v>6776471</v>
      </c>
      <c r="K5" s="15">
        <v>5760000</v>
      </c>
      <c r="L5" s="16">
        <v>0.85</v>
      </c>
      <c r="M5" s="17" t="s">
        <v>35</v>
      </c>
    </row>
    <row r="6" spans="1:13" ht="141.75" x14ac:dyDescent="0.25">
      <c r="A6" s="22">
        <v>2</v>
      </c>
      <c r="B6" s="24" t="s">
        <v>21</v>
      </c>
      <c r="C6" s="11" t="s">
        <v>26</v>
      </c>
      <c r="D6" s="23" t="s">
        <v>22</v>
      </c>
      <c r="E6" s="12" t="s">
        <v>30</v>
      </c>
      <c r="F6" s="14">
        <v>432</v>
      </c>
      <c r="G6" s="14">
        <f t="shared" ref="G6:G10" si="0">ROUND(F6*0.9,0)</f>
        <v>389</v>
      </c>
      <c r="H6" s="14">
        <v>3500</v>
      </c>
      <c r="I6" s="14" t="s">
        <v>40</v>
      </c>
      <c r="J6" s="15">
        <f t="shared" ref="J6:J10" si="1">ROUND(K6/85%,0)</f>
        <v>13176471</v>
      </c>
      <c r="K6" s="15">
        <v>11200000</v>
      </c>
      <c r="L6" s="18">
        <v>0.85</v>
      </c>
      <c r="M6" s="19" t="s">
        <v>35</v>
      </c>
    </row>
    <row r="7" spans="1:13" ht="141.75" x14ac:dyDescent="0.25">
      <c r="A7" s="22"/>
      <c r="B7" s="24"/>
      <c r="C7" s="11" t="s">
        <v>27</v>
      </c>
      <c r="D7" s="23"/>
      <c r="E7" s="12" t="s">
        <v>29</v>
      </c>
      <c r="F7" s="14">
        <v>648</v>
      </c>
      <c r="G7" s="14">
        <f t="shared" si="0"/>
        <v>583</v>
      </c>
      <c r="H7" s="14">
        <v>4500</v>
      </c>
      <c r="I7" s="14" t="s">
        <v>12</v>
      </c>
      <c r="J7" s="15">
        <f t="shared" si="1"/>
        <v>16941176</v>
      </c>
      <c r="K7" s="15">
        <v>14400000</v>
      </c>
      <c r="L7" s="18">
        <v>0.85</v>
      </c>
      <c r="M7" s="20" t="s">
        <v>35</v>
      </c>
    </row>
    <row r="8" spans="1:13" ht="173.45" customHeight="1" x14ac:dyDescent="0.25">
      <c r="A8" s="11">
        <v>3</v>
      </c>
      <c r="B8" s="11" t="s">
        <v>3</v>
      </c>
      <c r="C8" s="11" t="s">
        <v>4</v>
      </c>
      <c r="D8" s="12" t="s">
        <v>19</v>
      </c>
      <c r="E8" s="13" t="s">
        <v>31</v>
      </c>
      <c r="F8" s="14">
        <f>648+43</f>
        <v>691</v>
      </c>
      <c r="G8" s="14">
        <f t="shared" si="0"/>
        <v>622</v>
      </c>
      <c r="H8" s="14">
        <v>5300</v>
      </c>
      <c r="I8" s="14" t="s">
        <v>13</v>
      </c>
      <c r="J8" s="15">
        <f t="shared" si="1"/>
        <v>19952941</v>
      </c>
      <c r="K8" s="15">
        <v>16960000</v>
      </c>
      <c r="L8" s="16">
        <v>0.85</v>
      </c>
      <c r="M8" s="15" t="s">
        <v>35</v>
      </c>
    </row>
    <row r="9" spans="1:13" ht="94.5" x14ac:dyDescent="0.25">
      <c r="A9" s="11">
        <v>4</v>
      </c>
      <c r="B9" s="11" t="s">
        <v>5</v>
      </c>
      <c r="C9" s="11" t="s">
        <v>6</v>
      </c>
      <c r="D9" s="12"/>
      <c r="E9" s="13" t="s">
        <v>33</v>
      </c>
      <c r="F9" s="14">
        <v>135</v>
      </c>
      <c r="G9" s="14">
        <f t="shared" si="0"/>
        <v>122</v>
      </c>
      <c r="H9" s="14">
        <v>1800</v>
      </c>
      <c r="I9" s="14" t="s">
        <v>14</v>
      </c>
      <c r="J9" s="15">
        <f t="shared" si="1"/>
        <v>6776471</v>
      </c>
      <c r="K9" s="15">
        <v>5760000</v>
      </c>
      <c r="L9" s="16">
        <v>0.85</v>
      </c>
      <c r="M9" s="15" t="s">
        <v>35</v>
      </c>
    </row>
    <row r="10" spans="1:13" ht="126" x14ac:dyDescent="0.25">
      <c r="A10" s="11">
        <v>5</v>
      </c>
      <c r="B10" s="11" t="s">
        <v>7</v>
      </c>
      <c r="C10" s="11" t="s">
        <v>8</v>
      </c>
      <c r="D10" s="12" t="s">
        <v>11</v>
      </c>
      <c r="E10" s="21" t="s">
        <v>32</v>
      </c>
      <c r="F10" s="14">
        <v>180</v>
      </c>
      <c r="G10" s="14">
        <f t="shared" si="0"/>
        <v>162</v>
      </c>
      <c r="H10" s="14">
        <v>2050</v>
      </c>
      <c r="I10" s="14" t="s">
        <v>15</v>
      </c>
      <c r="J10" s="15">
        <f t="shared" si="1"/>
        <v>7717647</v>
      </c>
      <c r="K10" s="15">
        <v>6560000</v>
      </c>
      <c r="L10" s="16">
        <v>0.85</v>
      </c>
      <c r="M10" s="15" t="s">
        <v>35</v>
      </c>
    </row>
    <row r="13" spans="1:13" x14ac:dyDescent="0.25">
      <c r="A13" s="1" t="s">
        <v>9</v>
      </c>
    </row>
    <row r="14" spans="1:13" x14ac:dyDescent="0.25">
      <c r="A14" s="6" t="s">
        <v>16</v>
      </c>
      <c r="B14" s="8"/>
      <c r="C14" s="8"/>
    </row>
  </sheetData>
  <mergeCells count="12">
    <mergeCell ref="A6:A7"/>
    <mergeCell ref="D6:D7"/>
    <mergeCell ref="B6:B7"/>
    <mergeCell ref="E3:H3"/>
    <mergeCell ref="M2:M4"/>
    <mergeCell ref="C2:I2"/>
    <mergeCell ref="K2:K4"/>
    <mergeCell ref="A2:A4"/>
    <mergeCell ref="B2:B4"/>
    <mergeCell ref="C3:C4"/>
    <mergeCell ref="J2:J4"/>
    <mergeCell ref="L2:L4"/>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2</vt:i4>
      </vt:variant>
    </vt:vector>
  </HeadingPairs>
  <TitlesOfParts>
    <vt:vector size="3" baseType="lpstr">
      <vt:lpstr>Leht1</vt:lpstr>
      <vt:lpstr>Leht1!_ftn1</vt:lpstr>
      <vt:lpstr>Leht1!_ftnref1</vt:lpstr>
    </vt:vector>
  </TitlesOfParts>
  <Company>Haridus- ja Teadusministeerium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2 _ Investeeringute kava</dc:title>
  <dc:creator>Indrek Riisaar</dc:creator>
  <cp:lastModifiedBy>Eliise Padurets</cp:lastModifiedBy>
  <dcterms:created xsi:type="dcterms:W3CDTF">2024-04-03T06:30:00Z</dcterms:created>
  <dcterms:modified xsi:type="dcterms:W3CDTF">2024-05-23T11:33:09Z</dcterms:modified>
</cp:coreProperties>
</file>